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LHS Route Card" sheetId="1" r:id="rId1"/>
  </sheets>
  <definedNames/>
  <calcPr calcId="162913"/>
  <extLst/>
</workbook>
</file>

<file path=xl/sharedStrings.xml><?xml version="1.0" encoding="utf-8"?>
<sst xmlns="http://schemas.openxmlformats.org/spreadsheetml/2006/main" count="48" uniqueCount="32">
  <si>
    <t>DAY</t>
  </si>
  <si>
    <t>DATE</t>
  </si>
  <si>
    <t>START TIME</t>
  </si>
  <si>
    <t>of</t>
  </si>
  <si>
    <t>Distance in km</t>
  </si>
  <si>
    <t>Height climbed metres</t>
  </si>
  <si>
    <t>Time for Stops, Meals, etc minutes</t>
  </si>
  <si>
    <t>Time per Leg</t>
  </si>
  <si>
    <t>Time at End of Leg</t>
  </si>
  <si>
    <t>TOTALS FOR DAY</t>
  </si>
  <si>
    <t>Direction or Bearing as Required</t>
  </si>
  <si>
    <t>Description</t>
  </si>
  <si>
    <t>Grid Ref</t>
  </si>
  <si>
    <t>Start</t>
  </si>
  <si>
    <t>Description of Route</t>
  </si>
  <si>
    <t>Escape Route</t>
  </si>
  <si>
    <t>Aim of Expedition</t>
  </si>
  <si>
    <t>Names of Team Members</t>
  </si>
  <si>
    <t>PACE (km/h)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</si>
  <si>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</si>
  <si>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</si>
  <si>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</si>
  <si>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</si>
  <si>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</si>
  <si>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</si>
  <si>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</si>
  <si>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</si>
  <si>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r>
      <rPr>
        <b/>
        <sz val="16"/>
        <rFont val="Arial"/>
        <family val="2"/>
      </rPr>
      <t>Expedition Route Card</t>
    </r>
    <r>
      <rPr>
        <b/>
        <sz val="12"/>
        <rFont val="Arial"/>
        <family val="2"/>
      </rPr>
      <t xml:space="preserve">
</t>
    </r>
  </si>
  <si>
    <t>DofE LEVEL</t>
  </si>
  <si>
    <t>GROUP NUMBER</t>
  </si>
  <si>
    <t>Extra Time for Height Gain (mins)</t>
  </si>
  <si>
    <t>Time estimated (mins)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</si>
</sst>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.0"/>
    <numFmt numFmtId="166" formatCode="h:mm"/>
    <numFmt numFmtId="167" formatCode="h:mm:ss"/>
    <numFmt numFmtId="168" formatCode="hh:mm\ AM/PM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 applyBorder="1" applyProtection="1">
      <protection/>
    </xf>
    <xf numFmtId="0" fontId="0" fillId="0" borderId="1" xfId="0" applyFill="1" applyBorder="1" applyAlignment="1" applyProtection="1">
      <alignment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2" xfId="0" applyNumberFormat="1" applyFill="1" applyBorder="1" applyAlignment="1" applyProtection="1">
      <alignment horizontal="center" vertical="center"/>
      <protection/>
    </xf>
    <xf numFmtId="1" fontId="0" fillId="0" borderId="2" xfId="0" applyNumberFormat="1" applyFill="1" applyBorder="1" applyAlignment="1" applyProtection="1">
      <alignment horizontal="center" vertical="center"/>
      <protection/>
    </xf>
    <xf numFmtId="167" fontId="0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/>
    </xf>
    <xf numFmtId="0" fontId="5" fillId="0" borderId="4" xfId="0" applyFont="1" applyFill="1" applyBorder="1" applyAlignment="1" applyProtection="1">
      <alignment horizontal="center" vertical="center" textRotation="90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166" fontId="0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2" borderId="3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166" fontId="0" fillId="0" borderId="3" xfId="0" applyNumberFormat="1" applyFont="1" applyFill="1" applyBorder="1" applyAlignment="1" applyProtection="1">
      <alignment horizontal="center" vertical="center"/>
      <protection/>
    </xf>
    <xf numFmtId="166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168" fontId="0" fillId="2" borderId="6" xfId="0" applyNumberFormat="1" applyFont="1" applyFill="1" applyBorder="1" applyAlignment="1" applyProtection="1">
      <alignment horizontal="center" vertical="center"/>
      <protection locked="0"/>
    </xf>
    <xf numFmtId="168" fontId="0" fillId="2" borderId="7" xfId="0" applyNumberFormat="1" applyFont="1" applyFill="1" applyBorder="1" applyAlignment="1" applyProtection="1">
      <alignment horizontal="center" vertical="center"/>
      <protection locked="0"/>
    </xf>
    <xf numFmtId="14" fontId="0" fillId="2" borderId="6" xfId="0" applyNumberFormat="1" applyFont="1" applyFill="1" applyBorder="1" applyAlignment="1" applyProtection="1">
      <alignment horizontal="center" vertical="center"/>
      <protection locked="0"/>
    </xf>
    <xf numFmtId="14" fontId="0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 textRotation="90" wrapText="1" shrinkToFit="1"/>
      <protection/>
    </xf>
    <xf numFmtId="0" fontId="5" fillId="0" borderId="4" xfId="0" applyFont="1" applyFill="1" applyBorder="1" applyAlignment="1" applyProtection="1">
      <alignment horizontal="center" vertical="center" textRotation="90" wrapText="1" shrinkToFi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165" fontId="0" fillId="2" borderId="3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theme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19050</xdr:rowOff>
    </xdr:from>
    <xdr:to>
      <xdr:col>2</xdr:col>
      <xdr:colOff>1304925</xdr:colOff>
      <xdr:row>4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2238375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zoomScale="85" zoomScaleNormal="85" workbookViewId="0" topLeftCell="A1">
      <selection activeCell="H3" sqref="H3:S3"/>
    </sheetView>
  </sheetViews>
  <sheetFormatPr defaultColWidth="8.8515625" defaultRowHeight="15"/>
  <cols>
    <col min="1" max="1" width="8.8515625" style="1" customWidth="1"/>
    <col min="2" max="2" width="11.7109375" style="1" bestFit="1" customWidth="1"/>
    <col min="3" max="3" width="24.28125" style="1" customWidth="1"/>
    <col min="4" max="4" width="10.421875" style="1" customWidth="1"/>
    <col min="5" max="9" width="8.8515625" style="1" customWidth="1"/>
    <col min="10" max="10" width="9.140625" style="1" customWidth="1"/>
    <col min="11" max="11" width="10.7109375" style="1" customWidth="1"/>
    <col min="12" max="13" width="8.8515625" style="1" customWidth="1"/>
    <col min="14" max="14" width="10.7109375" style="1" bestFit="1" customWidth="1"/>
    <col min="15" max="16" width="8.8515625" style="1" customWidth="1"/>
    <col min="17" max="17" width="9.140625" style="1" customWidth="1"/>
    <col min="18" max="18" width="9.28125" style="1" customWidth="1"/>
    <col min="19" max="20" width="8.8515625" style="1" customWidth="1"/>
    <col min="21" max="16384" width="8.8515625" style="1" customWidth="1"/>
  </cols>
  <sheetData>
    <row r="1" spans="1:19" s="7" customFormat="1" ht="25.5" customHeight="1">
      <c r="A1" s="48" t="s">
        <v>27</v>
      </c>
      <c r="B1" s="49"/>
      <c r="C1" s="50"/>
      <c r="D1" s="77" t="s">
        <v>17</v>
      </c>
      <c r="E1" s="73"/>
      <c r="F1" s="73"/>
      <c r="G1" s="7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7" customFormat="1" ht="25.5" customHeight="1" thickBot="1">
      <c r="A2" s="51"/>
      <c r="B2" s="52"/>
      <c r="C2" s="53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s="7" customFormat="1" ht="25.5" customHeight="1" thickBot="1">
      <c r="A3" s="51"/>
      <c r="B3" s="52"/>
      <c r="C3" s="53"/>
      <c r="D3" s="57" t="s">
        <v>16</v>
      </c>
      <c r="E3" s="58"/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s="7" customFormat="1" ht="25.5" customHeight="1">
      <c r="A4" s="51"/>
      <c r="B4" s="52"/>
      <c r="C4" s="53"/>
      <c r="D4" s="64" t="s">
        <v>18</v>
      </c>
      <c r="E4" s="34" t="s">
        <v>0</v>
      </c>
      <c r="F4" s="35"/>
      <c r="G4" s="36"/>
      <c r="H4" s="34" t="s">
        <v>1</v>
      </c>
      <c r="I4" s="66"/>
      <c r="J4" s="34" t="s">
        <v>2</v>
      </c>
      <c r="K4" s="66"/>
      <c r="L4" s="19" t="s">
        <v>28</v>
      </c>
      <c r="M4" s="20"/>
      <c r="N4" s="20"/>
      <c r="O4" s="21"/>
      <c r="P4" s="19" t="s">
        <v>29</v>
      </c>
      <c r="Q4" s="20"/>
      <c r="R4" s="20"/>
      <c r="S4" s="21"/>
    </row>
    <row r="5" spans="1:19" s="7" customFormat="1" ht="25.5" customHeight="1">
      <c r="A5" s="51"/>
      <c r="B5" s="52"/>
      <c r="C5" s="53"/>
      <c r="D5" s="65"/>
      <c r="E5" s="37"/>
      <c r="F5" s="38"/>
      <c r="G5" s="39"/>
      <c r="H5" s="67"/>
      <c r="I5" s="68"/>
      <c r="J5" s="67"/>
      <c r="K5" s="68"/>
      <c r="L5" s="22"/>
      <c r="M5" s="23"/>
      <c r="N5" s="23"/>
      <c r="O5" s="24"/>
      <c r="P5" s="22"/>
      <c r="Q5" s="23"/>
      <c r="R5" s="23"/>
      <c r="S5" s="24"/>
    </row>
    <row r="6" spans="1:19" s="7" customFormat="1" ht="25.5" customHeight="1" thickBot="1">
      <c r="A6" s="54"/>
      <c r="B6" s="55"/>
      <c r="C6" s="56"/>
      <c r="D6" s="10">
        <v>3</v>
      </c>
      <c r="E6" s="12"/>
      <c r="F6" s="11" t="s">
        <v>3</v>
      </c>
      <c r="G6" s="13"/>
      <c r="H6" s="71"/>
      <c r="I6" s="72"/>
      <c r="J6" s="69">
        <v>0.3333333333333333</v>
      </c>
      <c r="K6" s="70"/>
      <c r="L6" s="25"/>
      <c r="M6" s="26"/>
      <c r="N6" s="26"/>
      <c r="O6" s="27"/>
      <c r="P6" s="25"/>
      <c r="Q6" s="26"/>
      <c r="R6" s="26"/>
      <c r="S6" s="27"/>
    </row>
    <row r="7" spans="1:19" s="7" customFormat="1" ht="30" customHeight="1">
      <c r="A7" s="77" t="s">
        <v>13</v>
      </c>
      <c r="B7" s="8" t="s">
        <v>11</v>
      </c>
      <c r="C7" s="14"/>
      <c r="D7" s="78" t="s">
        <v>10</v>
      </c>
      <c r="E7" s="30" t="s">
        <v>4</v>
      </c>
      <c r="F7" s="30" t="s">
        <v>31</v>
      </c>
      <c r="G7" s="30" t="s">
        <v>5</v>
      </c>
      <c r="H7" s="30" t="s">
        <v>30</v>
      </c>
      <c r="I7" s="30" t="s">
        <v>6</v>
      </c>
      <c r="J7" s="30" t="s">
        <v>7</v>
      </c>
      <c r="K7" s="30" t="s">
        <v>8</v>
      </c>
      <c r="L7" s="32" t="s">
        <v>14</v>
      </c>
      <c r="M7" s="32"/>
      <c r="N7" s="32"/>
      <c r="O7" s="32"/>
      <c r="P7" s="32"/>
      <c r="Q7" s="73" t="s">
        <v>15</v>
      </c>
      <c r="R7" s="73"/>
      <c r="S7" s="74"/>
    </row>
    <row r="8" spans="1:19" s="7" customFormat="1" ht="30" customHeight="1" thickBot="1">
      <c r="A8" s="80"/>
      <c r="B8" s="9" t="s">
        <v>12</v>
      </c>
      <c r="C8" s="15"/>
      <c r="D8" s="79"/>
      <c r="E8" s="31"/>
      <c r="F8" s="31"/>
      <c r="G8" s="31"/>
      <c r="H8" s="31"/>
      <c r="I8" s="31"/>
      <c r="J8" s="31"/>
      <c r="K8" s="31"/>
      <c r="L8" s="33"/>
      <c r="M8" s="33"/>
      <c r="N8" s="33"/>
      <c r="O8" s="33"/>
      <c r="P8" s="33"/>
      <c r="Q8" s="75"/>
      <c r="R8" s="75"/>
      <c r="S8" s="76"/>
    </row>
    <row r="9" spans="1:19" s="7" customFormat="1" ht="30" customHeight="1">
      <c r="A9" s="77" t="s">
        <v>19</v>
      </c>
      <c r="B9" s="8" t="s">
        <v>11</v>
      </c>
      <c r="C9" s="14"/>
      <c r="D9" s="85"/>
      <c r="E9" s="83"/>
      <c r="F9" s="42">
        <f>SUM((E9/D$6)*60)</f>
        <v>0</v>
      </c>
      <c r="G9" s="44"/>
      <c r="H9" s="42">
        <f>SUM(G9/10)</f>
        <v>0</v>
      </c>
      <c r="I9" s="44"/>
      <c r="J9" s="46" t="str">
        <f>IF(SUM(F9+H9+I9)=0,"",TEXT(TIME(0,SUM(F9+H9+I9),0),"h:mm"))</f>
        <v/>
      </c>
      <c r="K9" s="46" t="str">
        <f>IF(OR(J$6="",J9=""),"",TEXT(SUM(J$6+J9),"hh:mm AM/PM"))</f>
        <v/>
      </c>
      <c r="L9" s="87"/>
      <c r="M9" s="87"/>
      <c r="N9" s="87"/>
      <c r="O9" s="87"/>
      <c r="P9" s="87"/>
      <c r="Q9" s="28"/>
      <c r="R9" s="28"/>
      <c r="S9" s="29"/>
    </row>
    <row r="10" spans="1:19" s="7" customFormat="1" ht="30" customHeight="1" thickBot="1">
      <c r="A10" s="80"/>
      <c r="B10" s="9" t="s">
        <v>12</v>
      </c>
      <c r="C10" s="15"/>
      <c r="D10" s="86"/>
      <c r="E10" s="84"/>
      <c r="F10" s="43"/>
      <c r="G10" s="45"/>
      <c r="H10" s="43"/>
      <c r="I10" s="45"/>
      <c r="J10" s="47"/>
      <c r="K10" s="47"/>
      <c r="L10" s="88"/>
      <c r="M10" s="88"/>
      <c r="N10" s="88"/>
      <c r="O10" s="88"/>
      <c r="P10" s="88"/>
      <c r="Q10" s="17"/>
      <c r="R10" s="17"/>
      <c r="S10" s="18"/>
    </row>
    <row r="11" spans="1:19" s="7" customFormat="1" ht="30" customHeight="1">
      <c r="A11" s="77" t="s">
        <v>20</v>
      </c>
      <c r="B11" s="8" t="s">
        <v>11</v>
      </c>
      <c r="C11" s="14"/>
      <c r="D11" s="85"/>
      <c r="E11" s="83"/>
      <c r="F11" s="42">
        <f aca="true" t="shared" si="0" ref="F11">SUM((E11/D$6)*60)</f>
        <v>0</v>
      </c>
      <c r="G11" s="44"/>
      <c r="H11" s="42">
        <f aca="true" t="shared" si="1" ref="H11">SUM(G11/10)</f>
        <v>0</v>
      </c>
      <c r="I11" s="44"/>
      <c r="J11" s="46" t="str">
        <f aca="true" t="shared" si="2" ref="J11">IF(SUM(F11+H11+I11)=0,"",TEXT(TIME(0,SUM(F11+H11+I11),0),"h:mm"))</f>
        <v/>
      </c>
      <c r="K11" s="40" t="str">
        <f>IF(OR(J$6="",J11=""),"",TEXT(SUM(J$6+J9+J11),"hh:mm AM/PM"))</f>
        <v/>
      </c>
      <c r="L11" s="87"/>
      <c r="M11" s="87"/>
      <c r="N11" s="87"/>
      <c r="O11" s="87"/>
      <c r="P11" s="87"/>
      <c r="Q11" s="28"/>
      <c r="R11" s="28"/>
      <c r="S11" s="29"/>
    </row>
    <row r="12" spans="1:19" s="7" customFormat="1" ht="30" customHeight="1" thickBot="1">
      <c r="A12" s="80"/>
      <c r="B12" s="9" t="s">
        <v>12</v>
      </c>
      <c r="C12" s="15"/>
      <c r="D12" s="86"/>
      <c r="E12" s="84"/>
      <c r="F12" s="43"/>
      <c r="G12" s="45"/>
      <c r="H12" s="43"/>
      <c r="I12" s="45"/>
      <c r="J12" s="47"/>
      <c r="K12" s="41"/>
      <c r="L12" s="88"/>
      <c r="M12" s="88"/>
      <c r="N12" s="88"/>
      <c r="O12" s="88"/>
      <c r="P12" s="88"/>
      <c r="Q12" s="17"/>
      <c r="R12" s="17"/>
      <c r="S12" s="18"/>
    </row>
    <row r="13" spans="1:19" s="7" customFormat="1" ht="30" customHeight="1">
      <c r="A13" s="77" t="s">
        <v>21</v>
      </c>
      <c r="B13" s="8" t="s">
        <v>11</v>
      </c>
      <c r="C13" s="14"/>
      <c r="D13" s="85"/>
      <c r="E13" s="83"/>
      <c r="F13" s="42">
        <f aca="true" t="shared" si="3" ref="F13">SUM((E13/D$6)*60)</f>
        <v>0</v>
      </c>
      <c r="G13" s="44"/>
      <c r="H13" s="42">
        <f aca="true" t="shared" si="4" ref="H13">SUM(G13/10)</f>
        <v>0</v>
      </c>
      <c r="I13" s="44"/>
      <c r="J13" s="46" t="str">
        <f aca="true" t="shared" si="5" ref="J13">IF(SUM(F13+H13+I13)=0,"",TEXT(TIME(0,SUM(F13+H13+I13),0),"h:mm"))</f>
        <v/>
      </c>
      <c r="K13" s="40" t="str">
        <f>IF(OR(J$6="",J13=""),"",TEXT(SUM(J$6+J9+J11+J13),"hh:mm AM/PM"))</f>
        <v/>
      </c>
      <c r="L13" s="87"/>
      <c r="M13" s="87"/>
      <c r="N13" s="87"/>
      <c r="O13" s="87"/>
      <c r="P13" s="87"/>
      <c r="Q13" s="28"/>
      <c r="R13" s="28"/>
      <c r="S13" s="29"/>
    </row>
    <row r="14" spans="1:19" s="7" customFormat="1" ht="30" customHeight="1" thickBot="1">
      <c r="A14" s="80"/>
      <c r="B14" s="9" t="s">
        <v>12</v>
      </c>
      <c r="C14" s="15"/>
      <c r="D14" s="86"/>
      <c r="E14" s="84"/>
      <c r="F14" s="43"/>
      <c r="G14" s="45"/>
      <c r="H14" s="43"/>
      <c r="I14" s="45"/>
      <c r="J14" s="47"/>
      <c r="K14" s="41"/>
      <c r="L14" s="88"/>
      <c r="M14" s="88"/>
      <c r="N14" s="88"/>
      <c r="O14" s="88"/>
      <c r="P14" s="88"/>
      <c r="Q14" s="17"/>
      <c r="R14" s="17"/>
      <c r="S14" s="18"/>
    </row>
    <row r="15" spans="1:19" s="7" customFormat="1" ht="30" customHeight="1">
      <c r="A15" s="77" t="s">
        <v>22</v>
      </c>
      <c r="B15" s="8" t="s">
        <v>11</v>
      </c>
      <c r="C15" s="14"/>
      <c r="D15" s="85"/>
      <c r="E15" s="83"/>
      <c r="F15" s="42">
        <f aca="true" t="shared" si="6" ref="F15">SUM((E15/D$6)*60)</f>
        <v>0</v>
      </c>
      <c r="G15" s="44"/>
      <c r="H15" s="42">
        <f aca="true" t="shared" si="7" ref="H15">SUM(G15/10)</f>
        <v>0</v>
      </c>
      <c r="I15" s="44"/>
      <c r="J15" s="46" t="str">
        <f aca="true" t="shared" si="8" ref="J15">IF(SUM(F15+H15+I15)=0,"",TEXT(TIME(0,SUM(F15+H15+I15),0),"h:mm"))</f>
        <v/>
      </c>
      <c r="K15" s="40" t="str">
        <f>IF(OR(J$6="",J15=""),"",TEXT(SUM(J$6+J9+J11+J13+J15),"hh:mm AM/PM"))</f>
        <v/>
      </c>
      <c r="L15" s="87"/>
      <c r="M15" s="87"/>
      <c r="N15" s="87"/>
      <c r="O15" s="87"/>
      <c r="P15" s="87"/>
      <c r="Q15" s="28"/>
      <c r="R15" s="28"/>
      <c r="S15" s="29"/>
    </row>
    <row r="16" spans="1:19" s="7" customFormat="1" ht="30" customHeight="1" thickBot="1">
      <c r="A16" s="80"/>
      <c r="B16" s="9" t="s">
        <v>12</v>
      </c>
      <c r="C16" s="15"/>
      <c r="D16" s="86"/>
      <c r="E16" s="84"/>
      <c r="F16" s="43"/>
      <c r="G16" s="45"/>
      <c r="H16" s="43"/>
      <c r="I16" s="45"/>
      <c r="J16" s="47"/>
      <c r="K16" s="41"/>
      <c r="L16" s="88"/>
      <c r="M16" s="88"/>
      <c r="N16" s="88"/>
      <c r="O16" s="88"/>
      <c r="P16" s="88"/>
      <c r="Q16" s="17"/>
      <c r="R16" s="17"/>
      <c r="S16" s="18"/>
    </row>
    <row r="17" spans="1:19" s="7" customFormat="1" ht="30" customHeight="1">
      <c r="A17" s="77" t="s">
        <v>23</v>
      </c>
      <c r="B17" s="8" t="s">
        <v>11</v>
      </c>
      <c r="C17" s="14"/>
      <c r="D17" s="85"/>
      <c r="E17" s="83"/>
      <c r="F17" s="42">
        <f aca="true" t="shared" si="9" ref="F17">SUM((E17/D$6)*60)</f>
        <v>0</v>
      </c>
      <c r="G17" s="44"/>
      <c r="H17" s="42">
        <f aca="true" t="shared" si="10" ref="H17">SUM(G17/10)</f>
        <v>0</v>
      </c>
      <c r="I17" s="44"/>
      <c r="J17" s="46" t="str">
        <f aca="true" t="shared" si="11" ref="J17">IF(SUM(F17+H17+I17)=0,"",TEXT(TIME(0,SUM(F17+H17+I17),0),"h:mm"))</f>
        <v/>
      </c>
      <c r="K17" s="40" t="str">
        <f>IF(OR(J$6="",J17=""),"",TEXT(SUM(J$6+J9+J11+J13+J15+J17),"hh:mm AM/PM"))</f>
        <v/>
      </c>
      <c r="L17" s="87"/>
      <c r="M17" s="87"/>
      <c r="N17" s="87"/>
      <c r="O17" s="87"/>
      <c r="P17" s="87"/>
      <c r="Q17" s="28"/>
      <c r="R17" s="28"/>
      <c r="S17" s="29"/>
    </row>
    <row r="18" spans="1:19" s="7" customFormat="1" ht="30" customHeight="1" thickBot="1">
      <c r="A18" s="80"/>
      <c r="B18" s="9" t="s">
        <v>12</v>
      </c>
      <c r="C18" s="15"/>
      <c r="D18" s="86"/>
      <c r="E18" s="84"/>
      <c r="F18" s="43"/>
      <c r="G18" s="45"/>
      <c r="H18" s="43"/>
      <c r="I18" s="45"/>
      <c r="J18" s="47"/>
      <c r="K18" s="41"/>
      <c r="L18" s="88"/>
      <c r="M18" s="88"/>
      <c r="N18" s="88"/>
      <c r="O18" s="88"/>
      <c r="P18" s="88"/>
      <c r="Q18" s="17"/>
      <c r="R18" s="17"/>
      <c r="S18" s="18"/>
    </row>
    <row r="19" spans="1:19" s="7" customFormat="1" ht="30" customHeight="1">
      <c r="A19" s="77" t="s">
        <v>24</v>
      </c>
      <c r="B19" s="8" t="s">
        <v>11</v>
      </c>
      <c r="C19" s="14"/>
      <c r="D19" s="85"/>
      <c r="E19" s="83"/>
      <c r="F19" s="42">
        <f aca="true" t="shared" si="12" ref="F19">SUM((E19/D$6)*60)</f>
        <v>0</v>
      </c>
      <c r="G19" s="44"/>
      <c r="H19" s="42">
        <f aca="true" t="shared" si="13" ref="H19">SUM(G19/10)</f>
        <v>0</v>
      </c>
      <c r="I19" s="44"/>
      <c r="J19" s="46" t="str">
        <f aca="true" t="shared" si="14" ref="J19">IF(SUM(F19+H19+I19)=0,"",TEXT(TIME(0,SUM(F19+H19+I19),0),"h:mm"))</f>
        <v/>
      </c>
      <c r="K19" s="40" t="str">
        <f>IF(OR(J$6="",J19=""),"",TEXT(SUM(J$6+J9+J11+J13+J15+J17+J19),"hh:mm AM/PM"))</f>
        <v/>
      </c>
      <c r="L19" s="87"/>
      <c r="M19" s="87"/>
      <c r="N19" s="87"/>
      <c r="O19" s="87"/>
      <c r="P19" s="87"/>
      <c r="Q19" s="28"/>
      <c r="R19" s="28"/>
      <c r="S19" s="29"/>
    </row>
    <row r="20" spans="1:19" s="7" customFormat="1" ht="30" customHeight="1" thickBot="1">
      <c r="A20" s="80"/>
      <c r="B20" s="9" t="s">
        <v>12</v>
      </c>
      <c r="C20" s="15"/>
      <c r="D20" s="86"/>
      <c r="E20" s="84"/>
      <c r="F20" s="43"/>
      <c r="G20" s="45"/>
      <c r="H20" s="43"/>
      <c r="I20" s="45"/>
      <c r="J20" s="47"/>
      <c r="K20" s="41"/>
      <c r="L20" s="88"/>
      <c r="M20" s="88"/>
      <c r="N20" s="88"/>
      <c r="O20" s="88"/>
      <c r="P20" s="88"/>
      <c r="Q20" s="17"/>
      <c r="R20" s="17"/>
      <c r="S20" s="18"/>
    </row>
    <row r="21" spans="1:19" s="7" customFormat="1" ht="30" customHeight="1">
      <c r="A21" s="77" t="s">
        <v>25</v>
      </c>
      <c r="B21" s="8" t="s">
        <v>11</v>
      </c>
      <c r="C21" s="14"/>
      <c r="D21" s="85"/>
      <c r="E21" s="83"/>
      <c r="F21" s="42">
        <f aca="true" t="shared" si="15" ref="F21">SUM((E21/D$6)*60)</f>
        <v>0</v>
      </c>
      <c r="G21" s="44"/>
      <c r="H21" s="42">
        <f aca="true" t="shared" si="16" ref="H21">SUM(G21/10)</f>
        <v>0</v>
      </c>
      <c r="I21" s="44"/>
      <c r="J21" s="46" t="str">
        <f aca="true" t="shared" si="17" ref="J21">IF(SUM(F21+H21+I21)=0,"",TEXT(TIME(0,SUM(F21+H21+I21),0),"h:mm"))</f>
        <v/>
      </c>
      <c r="K21" s="40" t="str">
        <f>IF(OR(J$6="",J21=""),"",TEXT(SUM(J$6+J9+J11+J13+J15+J17+J19+J21),"hh:mm AM/PM"))</f>
        <v/>
      </c>
      <c r="L21" s="87"/>
      <c r="M21" s="87"/>
      <c r="N21" s="87"/>
      <c r="O21" s="87"/>
      <c r="P21" s="87"/>
      <c r="Q21" s="28"/>
      <c r="R21" s="28"/>
      <c r="S21" s="29"/>
    </row>
    <row r="22" spans="1:19" s="7" customFormat="1" ht="30" customHeight="1" thickBot="1">
      <c r="A22" s="80"/>
      <c r="B22" s="9" t="s">
        <v>12</v>
      </c>
      <c r="C22" s="15"/>
      <c r="D22" s="86"/>
      <c r="E22" s="84"/>
      <c r="F22" s="43"/>
      <c r="G22" s="45"/>
      <c r="H22" s="43"/>
      <c r="I22" s="45"/>
      <c r="J22" s="47"/>
      <c r="K22" s="41"/>
      <c r="L22" s="88"/>
      <c r="M22" s="88"/>
      <c r="N22" s="88"/>
      <c r="O22" s="88"/>
      <c r="P22" s="88"/>
      <c r="Q22" s="17"/>
      <c r="R22" s="17"/>
      <c r="S22" s="18"/>
    </row>
    <row r="23" spans="1:19" s="7" customFormat="1" ht="30" customHeight="1">
      <c r="A23" s="77" t="s">
        <v>26</v>
      </c>
      <c r="B23" s="8" t="s">
        <v>11</v>
      </c>
      <c r="C23" s="14"/>
      <c r="D23" s="85"/>
      <c r="E23" s="83"/>
      <c r="F23" s="42">
        <f aca="true" t="shared" si="18" ref="F23">SUM((E23/D$6)*60)</f>
        <v>0</v>
      </c>
      <c r="G23" s="44"/>
      <c r="H23" s="42">
        <f aca="true" t="shared" si="19" ref="H23">SUM(G23/10)</f>
        <v>0</v>
      </c>
      <c r="I23" s="44"/>
      <c r="J23" s="46" t="str">
        <f aca="true" t="shared" si="20" ref="J23">IF(SUM(F23+H23+I23)=0,"",TEXT(TIME(0,SUM(F23+H23+I23),0),"h:mm"))</f>
        <v/>
      </c>
      <c r="K23" s="40" t="str">
        <f>IF(OR(J$6="",J23=""),"",TEXT(SUM(J$6+J9+J11+J13+J15+J17+J19+J21+J23),"hh:mm AM/PM"))</f>
        <v/>
      </c>
      <c r="L23" s="87"/>
      <c r="M23" s="87"/>
      <c r="N23" s="87"/>
      <c r="O23" s="87"/>
      <c r="P23" s="87"/>
      <c r="Q23" s="28"/>
      <c r="R23" s="28"/>
      <c r="S23" s="29"/>
    </row>
    <row r="24" spans="1:19" s="7" customFormat="1" ht="30" customHeight="1" thickBot="1">
      <c r="A24" s="80"/>
      <c r="B24" s="9" t="s">
        <v>12</v>
      </c>
      <c r="C24" s="15"/>
      <c r="D24" s="86"/>
      <c r="E24" s="84"/>
      <c r="F24" s="43"/>
      <c r="G24" s="45"/>
      <c r="H24" s="43"/>
      <c r="I24" s="45"/>
      <c r="J24" s="47"/>
      <c r="K24" s="41"/>
      <c r="L24" s="88"/>
      <c r="M24" s="88"/>
      <c r="N24" s="88"/>
      <c r="O24" s="88"/>
      <c r="P24" s="88"/>
      <c r="Q24" s="17"/>
      <c r="R24" s="17"/>
      <c r="S24" s="18"/>
    </row>
    <row r="25" spans="1:19" s="7" customFormat="1" ht="29.25" customHeight="1" thickBot="1">
      <c r="A25" s="2"/>
      <c r="B25" s="81" t="s">
        <v>9</v>
      </c>
      <c r="C25" s="81"/>
      <c r="D25" s="82"/>
      <c r="E25" s="3">
        <f>SUM(E9:E24)</f>
        <v>0</v>
      </c>
      <c r="F25" s="4" t="str">
        <f>IF(SUM(F9:F24)=0,"",TEXT(TIME(0,SUM(F9:F24),0),"h:mm"))</f>
        <v/>
      </c>
      <c r="G25" s="5">
        <f>SUM(G9:G24)</f>
        <v>0</v>
      </c>
      <c r="H25" s="4" t="str">
        <f>IF(SUM(H9:H24)=0,"",TEXT(TIME(0,SUM(H9:H24),0),"h:mm"))</f>
        <v/>
      </c>
      <c r="I25" s="4" t="str">
        <f>IF(SUM(I9:I24)=0,"",TEXT(TIME(0,SUM(I9:I24),0),"h:mm"))</f>
        <v/>
      </c>
      <c r="J25" s="4"/>
      <c r="K25" s="6">
        <f>IF(K23="",IF(K21="",IF(K19="",IF(K17="",IF(K15="",IF(K13="",IF(K11="",IF(K9="",J6,K9),K11),K13),K15),K17),K19),K21),K23)</f>
        <v>0.3333333333333333</v>
      </c>
      <c r="L25" s="61"/>
      <c r="M25" s="62"/>
      <c r="N25" s="62"/>
      <c r="O25" s="62"/>
      <c r="P25" s="62"/>
      <c r="Q25" s="62"/>
      <c r="R25" s="62"/>
      <c r="S25" s="63"/>
    </row>
  </sheetData>
  <sheetProtection algorithmName="SHA-512" hashValue="A8mLEredd+royNvaLZ7tgpP/A6jPd5lc9v/hjOG/Fus4ovavJQqeaLhxt5u/BddVwUUZa3HzPkDJRZz0XYSxsw==" saltValue="mt1CXpL5LUQ0AsIOhymxmg==" spinCount="100000" sheet="1" objects="1" scenarios="1"/>
  <mergeCells count="122">
    <mergeCell ref="G9:G10"/>
    <mergeCell ref="H9:H10"/>
    <mergeCell ref="I9:I10"/>
    <mergeCell ref="J9:J10"/>
    <mergeCell ref="K9:K10"/>
    <mergeCell ref="L9:P10"/>
    <mergeCell ref="L13:P14"/>
    <mergeCell ref="D11:D12"/>
    <mergeCell ref="E11:E12"/>
    <mergeCell ref="F11:F12"/>
    <mergeCell ref="G11:G12"/>
    <mergeCell ref="H11:H12"/>
    <mergeCell ref="I11:I12"/>
    <mergeCell ref="J11:J12"/>
    <mergeCell ref="K11:K12"/>
    <mergeCell ref="L11:P12"/>
    <mergeCell ref="D13:D14"/>
    <mergeCell ref="E13:E14"/>
    <mergeCell ref="F13:F14"/>
    <mergeCell ref="D9:D10"/>
    <mergeCell ref="E9:E10"/>
    <mergeCell ref="F9:F10"/>
    <mergeCell ref="H23:H24"/>
    <mergeCell ref="I23:I24"/>
    <mergeCell ref="J23:J24"/>
    <mergeCell ref="K23:K24"/>
    <mergeCell ref="L23:P24"/>
    <mergeCell ref="H15:H16"/>
    <mergeCell ref="H17:H18"/>
    <mergeCell ref="H19:H20"/>
    <mergeCell ref="H21:H22"/>
    <mergeCell ref="I15:I16"/>
    <mergeCell ref="L15:P16"/>
    <mergeCell ref="L17:P18"/>
    <mergeCell ref="L19:P20"/>
    <mergeCell ref="L21:P22"/>
    <mergeCell ref="I19:I20"/>
    <mergeCell ref="J19:J20"/>
    <mergeCell ref="K19:K20"/>
    <mergeCell ref="I21:I22"/>
    <mergeCell ref="J21:J22"/>
    <mergeCell ref="K21:K22"/>
    <mergeCell ref="J15:J16"/>
    <mergeCell ref="K15:K16"/>
    <mergeCell ref="I17:I18"/>
    <mergeCell ref="J17:J18"/>
    <mergeCell ref="B25:D25"/>
    <mergeCell ref="G17:G18"/>
    <mergeCell ref="G19:G20"/>
    <mergeCell ref="G21:G22"/>
    <mergeCell ref="E15:E16"/>
    <mergeCell ref="D23:D24"/>
    <mergeCell ref="E23:E24"/>
    <mergeCell ref="F23:F24"/>
    <mergeCell ref="G23:G24"/>
    <mergeCell ref="G15:G16"/>
    <mergeCell ref="D15:D16"/>
    <mergeCell ref="D17:D18"/>
    <mergeCell ref="D19:D20"/>
    <mergeCell ref="D21:D22"/>
    <mergeCell ref="F19:F20"/>
    <mergeCell ref="F21:F22"/>
    <mergeCell ref="E17:E18"/>
    <mergeCell ref="E19:E20"/>
    <mergeCell ref="E21:E22"/>
    <mergeCell ref="A23:A24"/>
    <mergeCell ref="A7:A8"/>
    <mergeCell ref="A9:A10"/>
    <mergeCell ref="A11:A12"/>
    <mergeCell ref="A13:A14"/>
    <mergeCell ref="A15:A16"/>
    <mergeCell ref="A17:A18"/>
    <mergeCell ref="A19:A20"/>
    <mergeCell ref="A21:A22"/>
    <mergeCell ref="Q19:S20"/>
    <mergeCell ref="Q21:S22"/>
    <mergeCell ref="Q23:S24"/>
    <mergeCell ref="A1:C6"/>
    <mergeCell ref="D3:G3"/>
    <mergeCell ref="H3:S3"/>
    <mergeCell ref="L25:S25"/>
    <mergeCell ref="Q9:S10"/>
    <mergeCell ref="Q11:S12"/>
    <mergeCell ref="Q13:S14"/>
    <mergeCell ref="Q15:S16"/>
    <mergeCell ref="D4:D5"/>
    <mergeCell ref="J4:K5"/>
    <mergeCell ref="J6:K6"/>
    <mergeCell ref="H4:I5"/>
    <mergeCell ref="H6:I6"/>
    <mergeCell ref="Q7:S8"/>
    <mergeCell ref="D1:G1"/>
    <mergeCell ref="H1:K1"/>
    <mergeCell ref="L1:O1"/>
    <mergeCell ref="P1:S1"/>
    <mergeCell ref="D7:D8"/>
    <mergeCell ref="E7:E8"/>
    <mergeCell ref="F7:F8"/>
    <mergeCell ref="D2:G2"/>
    <mergeCell ref="H2:K2"/>
    <mergeCell ref="L2:O2"/>
    <mergeCell ref="P2:S2"/>
    <mergeCell ref="L4:O5"/>
    <mergeCell ref="P4:S5"/>
    <mergeCell ref="L6:O6"/>
    <mergeCell ref="P6:S6"/>
    <mergeCell ref="Q17:S18"/>
    <mergeCell ref="G7:G8"/>
    <mergeCell ref="H7:H8"/>
    <mergeCell ref="I7:I8"/>
    <mergeCell ref="J7:J8"/>
    <mergeCell ref="K7:K8"/>
    <mergeCell ref="L7:P8"/>
    <mergeCell ref="E4:G5"/>
    <mergeCell ref="K17:K18"/>
    <mergeCell ref="F15:F16"/>
    <mergeCell ref="F17:F18"/>
    <mergeCell ref="G13:G14"/>
    <mergeCell ref="H13:H14"/>
    <mergeCell ref="I13:I14"/>
    <mergeCell ref="J13:J14"/>
    <mergeCell ref="K13:K14"/>
  </mergeCells>
  <conditionalFormatting sqref="J25:K25">
    <cfRule type="expression" priority="4" dxfId="1" stopIfTrue="1">
      <formula>ISERROR(+$J$9:$K$25)</formula>
    </cfRule>
  </conditionalFormatting>
  <conditionalFormatting sqref="F9:F25">
    <cfRule type="expression" priority="6" dxfId="1" stopIfTrue="1">
      <formula>ISERROR($F$9:$F$25)</formula>
    </cfRule>
  </conditionalFormatting>
  <conditionalFormatting sqref="J9:K24">
    <cfRule type="expression" priority="8" dxfId="1" stopIfTrue="1">
      <formula>ISERROR($J$9:$K$25)</formula>
    </cfRule>
  </conditionalFormatting>
  <conditionalFormatting sqref="H9:H24 F9:F24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Steve.Gray</cp:lastModifiedBy>
  <cp:lastPrinted>2016-03-24T12:08:35Z</cp:lastPrinted>
  <dcterms:created xsi:type="dcterms:W3CDTF">2014-03-10T13:17:12Z</dcterms:created>
  <dcterms:modified xsi:type="dcterms:W3CDTF">2017-03-01T13:27:13Z</dcterms:modified>
  <cp:category/>
  <cp:version/>
  <cp:contentType/>
  <cp:contentStatus/>
</cp:coreProperties>
</file>